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slemmon\Desktop\Krista All University Files Fall 2017\UW Stevens Point\4 Research\6 Paleo Package\Case study\Final Case\Review\Comments to reviewers\New case following review\"/>
    </mc:Choice>
  </mc:AlternateContent>
  <bookViews>
    <workbookView xWindow="0" yWindow="0" windowWidth="25200" windowHeight="131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1" l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5" i="1"/>
</calcChain>
</file>

<file path=xl/sharedStrings.xml><?xml version="1.0" encoding="utf-8"?>
<sst xmlns="http://schemas.openxmlformats.org/spreadsheetml/2006/main" count="8" uniqueCount="7">
  <si>
    <t>pH optimum</t>
  </si>
  <si>
    <t>Diatom species #</t>
  </si>
  <si>
    <t>Years (AD)</t>
  </si>
  <si>
    <t>% Abundance of each diatom</t>
  </si>
  <si>
    <t>Diatom inferred pH (see slide 25 for calculation)</t>
  </si>
  <si>
    <t>Simulated Diatom data from Bear Pond, Maine</t>
  </si>
  <si>
    <t>Core Depth (cm)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</si>
</sst>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3" borderId="2" xfId="0" applyFill="1" applyBorder="1"/>
    <xf numFmtId="0" fontId="0" fillId="2" borderId="3" xfId="0" applyFill="1" applyBorder="1"/>
    <xf numFmtId="0" fontId="0" fillId="4" borderId="6" xfId="0" applyFill="1" applyBorder="1"/>
    <xf numFmtId="0" fontId="0" fillId="4" borderId="7" xfId="0" applyFill="1" applyBorder="1"/>
    <xf numFmtId="0" fontId="0" fillId="5" borderId="1" xfId="0" applyFill="1" applyBorder="1"/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6" borderId="0" xfId="0" applyFill="1"/>
    <xf numFmtId="0" fontId="0" fillId="6" borderId="0" xfId="0" applyFill="1" applyAlignment="1">
      <alignment horizontal="center"/>
    </xf>
    <xf numFmtId="0" fontId="0" fillId="6" borderId="1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Figure 1. Diatom inferred pH over time</a:t>
            </a:r>
            <a:r>
              <a:rPr lang="en-US" sz="1200" baseline="0"/>
              <a:t> (years AD) estimated from simulated diatom assemblages taken from Bear Pond </a:t>
            </a:r>
            <a:endParaRPr lang="en-US" sz="1200"/>
          </a:p>
        </c:rich>
      </c:tx>
      <c:layout>
        <c:manualLayout>
          <c:xMode val="edge"/>
          <c:yMode val="edge"/>
          <c:x val="0.12040266841644795"/>
          <c:y val="0.782638888888888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977777777777777"/>
          <c:y val="0.13046296296296298"/>
          <c:w val="0.82433333333333325"/>
          <c:h val="0.460519537861505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Sheet1!$N$2:$N$4</c:f>
              <c:strCache>
                <c:ptCount val="3"/>
                <c:pt idx="0">
                  <c:v>Years (AD)</c:v>
                </c:pt>
                <c:pt idx="2">
                  <c:v>Diatom inferred pH (see slide 25 for calculation)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Sheet1!$M$5:$M$25</c:f>
              <c:numCache>
                <c:formatCode>General</c:formatCode>
                <c:ptCount val="21"/>
                <c:pt idx="0">
                  <c:v>2016</c:v>
                </c:pt>
                <c:pt idx="1">
                  <c:v>2010</c:v>
                </c:pt>
                <c:pt idx="2">
                  <c:v>2004</c:v>
                </c:pt>
                <c:pt idx="3">
                  <c:v>2000</c:v>
                </c:pt>
                <c:pt idx="4">
                  <c:v>1992</c:v>
                </c:pt>
                <c:pt idx="5">
                  <c:v>1986</c:v>
                </c:pt>
                <c:pt idx="6">
                  <c:v>1980</c:v>
                </c:pt>
                <c:pt idx="7">
                  <c:v>1973</c:v>
                </c:pt>
                <c:pt idx="8">
                  <c:v>1967</c:v>
                </c:pt>
                <c:pt idx="9">
                  <c:v>1952</c:v>
                </c:pt>
                <c:pt idx="10">
                  <c:v>1946</c:v>
                </c:pt>
                <c:pt idx="11">
                  <c:v>1940</c:v>
                </c:pt>
                <c:pt idx="12">
                  <c:v>1932</c:v>
                </c:pt>
                <c:pt idx="13">
                  <c:v>1922</c:v>
                </c:pt>
                <c:pt idx="14">
                  <c:v>1920</c:v>
                </c:pt>
                <c:pt idx="15">
                  <c:v>1914</c:v>
                </c:pt>
                <c:pt idx="16">
                  <c:v>1903</c:v>
                </c:pt>
                <c:pt idx="17">
                  <c:v>1889</c:v>
                </c:pt>
                <c:pt idx="18">
                  <c:v>1876</c:v>
                </c:pt>
                <c:pt idx="19">
                  <c:v>1865</c:v>
                </c:pt>
                <c:pt idx="20">
                  <c:v>1850</c:v>
                </c:pt>
              </c:numCache>
            </c:numRef>
          </c:xVal>
          <c:yVal>
            <c:numRef>
              <c:f>Sheet1!$N$5:$N$25</c:f>
              <c:numCache>
                <c:formatCode>General</c:formatCode>
                <c:ptCount val="21"/>
                <c:pt idx="0">
                  <c:v>4.7364999999999995</c:v>
                </c:pt>
                <c:pt idx="1">
                  <c:v>5.1765000000000008</c:v>
                </c:pt>
                <c:pt idx="2">
                  <c:v>5.0950000000000006</c:v>
                </c:pt>
                <c:pt idx="3">
                  <c:v>5.3148</c:v>
                </c:pt>
                <c:pt idx="4">
                  <c:v>5.3479999999999999</c:v>
                </c:pt>
                <c:pt idx="5">
                  <c:v>5.7370000000000001</c:v>
                </c:pt>
                <c:pt idx="6">
                  <c:v>5.6818000000000008</c:v>
                </c:pt>
                <c:pt idx="7">
                  <c:v>5.668499999999999</c:v>
                </c:pt>
                <c:pt idx="8">
                  <c:v>5.4184999999999999</c:v>
                </c:pt>
                <c:pt idx="9">
                  <c:v>5.8254999999999999</c:v>
                </c:pt>
                <c:pt idx="10">
                  <c:v>5.9529999999999994</c:v>
                </c:pt>
                <c:pt idx="11">
                  <c:v>5.8959999999999999</c:v>
                </c:pt>
                <c:pt idx="12">
                  <c:v>5.9446999999999992</c:v>
                </c:pt>
                <c:pt idx="13">
                  <c:v>5.8239999999999998</c:v>
                </c:pt>
                <c:pt idx="14">
                  <c:v>5.8022</c:v>
                </c:pt>
                <c:pt idx="15">
                  <c:v>5.9740000000000002</c:v>
                </c:pt>
                <c:pt idx="16">
                  <c:v>6.0756999999999994</c:v>
                </c:pt>
                <c:pt idx="17">
                  <c:v>6.61</c:v>
                </c:pt>
                <c:pt idx="18">
                  <c:v>7.1387999999999989</c:v>
                </c:pt>
                <c:pt idx="19">
                  <c:v>7.3828000000000005</c:v>
                </c:pt>
                <c:pt idx="20">
                  <c:v>7.3839999999999995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2C4-4A7C-B10D-6EAB66434B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3263104"/>
        <c:axId val="353265400"/>
      </c:scatterChart>
      <c:valAx>
        <c:axId val="353263104"/>
        <c:scaling>
          <c:orientation val="minMax"/>
          <c:max val="2020"/>
          <c:min val="18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Years AD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3265400"/>
        <c:crosses val="autoZero"/>
        <c:crossBetween val="midCat"/>
      </c:valAx>
      <c:valAx>
        <c:axId val="353265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 inferred pH</a:t>
                </a:r>
              </a:p>
            </c:rich>
          </c:tx>
          <c:layout>
            <c:manualLayout>
              <c:xMode val="edge"/>
              <c:yMode val="edge"/>
              <c:x val="1.8071741032370955E-2"/>
              <c:y val="0.268573110604165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32631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57150</xdr:colOff>
      <xdr:row>4</xdr:row>
      <xdr:rowOff>19049</xdr:rowOff>
    </xdr:from>
    <xdr:to>
      <xdr:col>21</xdr:col>
      <xdr:colOff>361950</xdr:colOff>
      <xdr:row>20</xdr:row>
      <xdr:rowOff>28574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workbookViewId="0">
      <selection activeCell="P31" sqref="P31"/>
    </sheetView>
  </sheetViews>
  <sheetFormatPr defaultRowHeight="15" x14ac:dyDescent="0.25"/>
  <cols>
    <col min="1" max="1" width="10.140625" bestFit="1" customWidth="1"/>
    <col min="2" max="2" width="16" bestFit="1" customWidth="1"/>
    <col min="3" max="3" width="12" bestFit="1" customWidth="1"/>
    <col min="13" max="13" width="12.7109375" customWidth="1"/>
  </cols>
  <sheetData>
    <row r="1" spans="1:18" x14ac:dyDescent="0.25">
      <c r="A1" s="11" t="s">
        <v>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8" ht="15.75" thickBot="1" x14ac:dyDescent="0.3">
      <c r="A2" s="8" t="s">
        <v>2</v>
      </c>
      <c r="B2" s="1" t="s">
        <v>1</v>
      </c>
      <c r="C2" s="1">
        <v>1</v>
      </c>
      <c r="D2" s="1">
        <v>2</v>
      </c>
      <c r="E2" s="1">
        <v>3</v>
      </c>
      <c r="F2" s="1">
        <v>4</v>
      </c>
      <c r="G2" s="1">
        <v>5</v>
      </c>
      <c r="H2" s="1">
        <v>6</v>
      </c>
      <c r="I2" s="1">
        <v>7</v>
      </c>
      <c r="J2" s="1">
        <v>8</v>
      </c>
      <c r="K2" s="1">
        <v>9</v>
      </c>
      <c r="L2" s="1">
        <v>10</v>
      </c>
      <c r="M2" s="8" t="s">
        <v>2</v>
      </c>
    </row>
    <row r="3" spans="1:18" ht="15.75" thickBot="1" x14ac:dyDescent="0.3">
      <c r="A3" s="9"/>
      <c r="B3" s="2" t="s">
        <v>0</v>
      </c>
      <c r="C3" s="2">
        <v>4.3</v>
      </c>
      <c r="D3" s="2">
        <v>4.5999999999999996</v>
      </c>
      <c r="E3" s="2">
        <v>4.9000000000000004</v>
      </c>
      <c r="F3" s="2">
        <v>5.3</v>
      </c>
      <c r="G3" s="2">
        <v>5.5</v>
      </c>
      <c r="H3" s="2">
        <v>5.8</v>
      </c>
      <c r="I3" s="2">
        <v>6.5</v>
      </c>
      <c r="J3" s="2">
        <v>7</v>
      </c>
      <c r="K3" s="2">
        <v>7.5</v>
      </c>
      <c r="L3" s="2">
        <v>8.4</v>
      </c>
      <c r="M3" s="9"/>
    </row>
    <row r="4" spans="1:18" ht="15.75" thickBot="1" x14ac:dyDescent="0.3">
      <c r="A4" s="10"/>
      <c r="B4" s="3" t="s">
        <v>6</v>
      </c>
      <c r="C4" s="6" t="s">
        <v>3</v>
      </c>
      <c r="D4" s="7"/>
      <c r="E4" s="7"/>
      <c r="F4" s="7"/>
      <c r="G4" s="7"/>
      <c r="H4" s="7"/>
      <c r="I4" s="7"/>
      <c r="J4" s="7"/>
      <c r="K4" s="7"/>
      <c r="L4" s="7"/>
      <c r="M4" s="10"/>
      <c r="N4" s="14" t="s">
        <v>4</v>
      </c>
      <c r="O4" s="13"/>
      <c r="P4" s="13"/>
      <c r="Q4" s="13"/>
      <c r="R4" s="13"/>
    </row>
    <row r="5" spans="1:18" x14ac:dyDescent="0.25">
      <c r="A5" s="5">
        <v>2016</v>
      </c>
      <c r="B5" s="4">
        <v>0</v>
      </c>
      <c r="C5">
        <v>44</v>
      </c>
      <c r="D5">
        <v>14</v>
      </c>
      <c r="E5">
        <v>30</v>
      </c>
      <c r="F5">
        <v>4</v>
      </c>
      <c r="G5">
        <v>2</v>
      </c>
      <c r="H5">
        <v>1.5</v>
      </c>
      <c r="I5">
        <v>2.5</v>
      </c>
      <c r="J5">
        <v>0</v>
      </c>
      <c r="K5">
        <v>1</v>
      </c>
      <c r="L5">
        <v>1</v>
      </c>
      <c r="M5" s="5">
        <v>2016</v>
      </c>
      <c r="N5" s="12">
        <f>((C5*$C$3)+(D5*$D$3)+(E5*$E$3)+(F5*$F$3)+(G5*$G$3)+(H5*$H$3)+(I5*$I$3)+(J5*$J$3)+(K5*$K$3)+(L5*$L$3))/SUM(C5:L5)</f>
        <v>4.7364999999999995</v>
      </c>
    </row>
    <row r="6" spans="1:18" x14ac:dyDescent="0.25">
      <c r="A6" s="5">
        <v>2010</v>
      </c>
      <c r="B6" s="4">
        <v>0.5</v>
      </c>
      <c r="C6">
        <v>23</v>
      </c>
      <c r="D6">
        <v>26</v>
      </c>
      <c r="E6">
        <v>24</v>
      </c>
      <c r="F6">
        <v>4</v>
      </c>
      <c r="G6">
        <v>2</v>
      </c>
      <c r="H6">
        <v>2</v>
      </c>
      <c r="I6">
        <v>6.5</v>
      </c>
      <c r="J6">
        <v>1</v>
      </c>
      <c r="K6">
        <v>9</v>
      </c>
      <c r="L6">
        <v>2.5</v>
      </c>
      <c r="M6" s="5">
        <v>2010</v>
      </c>
      <c r="N6" s="12">
        <f>((C6*$C$3)+(D6*$D$3)+(E6*$E$3)+(F6*$F$3)+(G6*$G$3)+(H6*$H$3)+(I6*$I$3)+(J6*$J$3)+(K6*$K$3)+(L6*$L$3))/SUM(C6:L6)</f>
        <v>5.1765000000000008</v>
      </c>
    </row>
    <row r="7" spans="1:18" x14ac:dyDescent="0.25">
      <c r="A7" s="5">
        <v>2004</v>
      </c>
      <c r="B7" s="4">
        <v>1</v>
      </c>
      <c r="C7">
        <v>24</v>
      </c>
      <c r="D7">
        <v>29</v>
      </c>
      <c r="E7">
        <v>23.5</v>
      </c>
      <c r="F7">
        <v>3.5</v>
      </c>
      <c r="G7">
        <v>0</v>
      </c>
      <c r="H7">
        <v>2</v>
      </c>
      <c r="I7">
        <v>7.5</v>
      </c>
      <c r="J7">
        <v>2.5</v>
      </c>
      <c r="K7">
        <v>6.5</v>
      </c>
      <c r="L7">
        <v>1.5</v>
      </c>
      <c r="M7" s="5">
        <v>2004</v>
      </c>
      <c r="N7" s="12">
        <f>((C7*$C$3)+(D7*$D$3)+(E7*$E$3)+(F7*$F$3)+(G7*$G$3)+(H7*$H$3)+(I7*$I$3)+(J7*$J$3)+(K7*$K$3)+(L7*$L$3))/SUM(C7:L7)</f>
        <v>5.0950000000000006</v>
      </c>
    </row>
    <row r="8" spans="1:18" x14ac:dyDescent="0.25">
      <c r="A8" s="5">
        <v>2000</v>
      </c>
      <c r="B8" s="4">
        <v>1.5</v>
      </c>
      <c r="C8">
        <v>20</v>
      </c>
      <c r="D8">
        <v>30.2</v>
      </c>
      <c r="E8">
        <v>25.2</v>
      </c>
      <c r="F8">
        <v>3.6</v>
      </c>
      <c r="G8">
        <v>0</v>
      </c>
      <c r="H8">
        <v>1</v>
      </c>
      <c r="I8">
        <v>2</v>
      </c>
      <c r="J8">
        <v>3</v>
      </c>
      <c r="K8">
        <v>2</v>
      </c>
      <c r="L8">
        <v>13</v>
      </c>
      <c r="M8" s="5">
        <v>2000</v>
      </c>
      <c r="N8" s="12">
        <f>((C8*$C$3)+(D8*$D$3)+(E8*$E$3)+(F8*$F$3)+(G8*$G$3)+(H8*$H$3)+(I8*$I$3)+(J8*$J$3)+(K8*$K$3)+(L8*$L$3))/SUM(C8:L8)</f>
        <v>5.3148</v>
      </c>
    </row>
    <row r="9" spans="1:18" x14ac:dyDescent="0.25">
      <c r="A9" s="5">
        <v>1992</v>
      </c>
      <c r="B9" s="4">
        <v>2</v>
      </c>
      <c r="C9">
        <v>21</v>
      </c>
      <c r="D9">
        <v>30</v>
      </c>
      <c r="E9">
        <v>18.5</v>
      </c>
      <c r="F9">
        <v>6.5</v>
      </c>
      <c r="G9">
        <v>1</v>
      </c>
      <c r="H9">
        <v>0.5</v>
      </c>
      <c r="I9">
        <v>0</v>
      </c>
      <c r="J9">
        <v>5</v>
      </c>
      <c r="K9">
        <v>10</v>
      </c>
      <c r="L9">
        <v>7.5</v>
      </c>
      <c r="M9" s="5">
        <v>1992</v>
      </c>
      <c r="N9" s="12">
        <f>((C9*$C$3)+(D9*$D$3)+(E9*$E$3)+(F9*$F$3)+(G9*$G$3)+(H9*$H$3)+(I9*$I$3)+(J9*$J$3)+(K9*$K$3)+(L9*$L$3))/SUM(C9:L9)</f>
        <v>5.3479999999999999</v>
      </c>
    </row>
    <row r="10" spans="1:18" x14ac:dyDescent="0.25">
      <c r="A10" s="5">
        <v>1986</v>
      </c>
      <c r="B10" s="4">
        <v>2.5</v>
      </c>
      <c r="C10">
        <v>25</v>
      </c>
      <c r="D10">
        <v>15</v>
      </c>
      <c r="E10">
        <v>12.5</v>
      </c>
      <c r="F10">
        <v>7.5</v>
      </c>
      <c r="G10">
        <v>2</v>
      </c>
      <c r="H10">
        <v>2.5</v>
      </c>
      <c r="I10">
        <v>2</v>
      </c>
      <c r="J10">
        <v>6</v>
      </c>
      <c r="K10">
        <v>17</v>
      </c>
      <c r="L10">
        <v>10.5</v>
      </c>
      <c r="M10" s="5">
        <v>1986</v>
      </c>
      <c r="N10" s="12">
        <f>((C10*$C$3)+(D10*$D$3)+(E10*$E$3)+(F10*$F$3)+(G10*$G$3)+(H10*$H$3)+(I10*$I$3)+(J10*$J$3)+(K10*$K$3)+(L10*$L$3))/SUM(C10:L10)</f>
        <v>5.7370000000000001</v>
      </c>
    </row>
    <row r="11" spans="1:18" x14ac:dyDescent="0.25">
      <c r="A11" s="5">
        <v>1980</v>
      </c>
      <c r="B11" s="4">
        <v>3</v>
      </c>
      <c r="C11">
        <v>20</v>
      </c>
      <c r="D11">
        <v>22</v>
      </c>
      <c r="E11">
        <v>19.3</v>
      </c>
      <c r="F11">
        <v>3.3</v>
      </c>
      <c r="G11">
        <v>1.5</v>
      </c>
      <c r="H11">
        <v>1.4</v>
      </c>
      <c r="I11">
        <v>0.5</v>
      </c>
      <c r="J11">
        <v>3</v>
      </c>
      <c r="K11">
        <v>17</v>
      </c>
      <c r="L11">
        <v>12</v>
      </c>
      <c r="M11" s="5">
        <v>1980</v>
      </c>
      <c r="N11" s="12">
        <f>((C11*$C$3)+(D11*$D$3)+(E11*$E$3)+(F11*$F$3)+(G11*$G$3)+(H11*$H$3)+(I11*$I$3)+(J11*$J$3)+(K11*$K$3)+(L11*$L$3))/SUM(C11:L11)</f>
        <v>5.6818000000000008</v>
      </c>
    </row>
    <row r="12" spans="1:18" x14ac:dyDescent="0.25">
      <c r="A12" s="5">
        <v>1973</v>
      </c>
      <c r="B12" s="4">
        <v>3.5</v>
      </c>
      <c r="C12">
        <v>20.5</v>
      </c>
      <c r="D12">
        <v>21.5</v>
      </c>
      <c r="E12">
        <v>20</v>
      </c>
      <c r="F12">
        <v>4</v>
      </c>
      <c r="G12">
        <v>1</v>
      </c>
      <c r="H12">
        <v>1</v>
      </c>
      <c r="I12">
        <v>1</v>
      </c>
      <c r="J12">
        <v>1</v>
      </c>
      <c r="K12">
        <v>18</v>
      </c>
      <c r="L12">
        <v>12</v>
      </c>
      <c r="M12" s="5">
        <v>1973</v>
      </c>
      <c r="N12" s="12">
        <f>((C12*$C$3)+(D12*$D$3)+(E12*$E$3)+(F12*$F$3)+(G12*$G$3)+(H12*$H$3)+(I12*$I$3)+(J12*$J$3)+(K12*$K$3)+(L12*$L$3))/SUM(C12:L12)</f>
        <v>5.668499999999999</v>
      </c>
    </row>
    <row r="13" spans="1:18" x14ac:dyDescent="0.25">
      <c r="A13" s="5">
        <v>1967</v>
      </c>
      <c r="B13" s="4">
        <v>4</v>
      </c>
      <c r="C13">
        <v>25.5</v>
      </c>
      <c r="D13">
        <v>25.5</v>
      </c>
      <c r="E13">
        <v>22</v>
      </c>
      <c r="F13">
        <v>2</v>
      </c>
      <c r="G13">
        <v>0</v>
      </c>
      <c r="H13">
        <v>0</v>
      </c>
      <c r="I13">
        <v>0</v>
      </c>
      <c r="J13">
        <v>0</v>
      </c>
      <c r="K13">
        <v>15</v>
      </c>
      <c r="L13">
        <v>10</v>
      </c>
      <c r="M13" s="5">
        <v>1967</v>
      </c>
      <c r="N13" s="12">
        <f>((C13*$C$3)+(D13*$D$3)+(E13*$E$3)+(F13*$F$3)+(G13*$G$3)+(H13*$H$3)+(I13*$I$3)+(J13*$J$3)+(K13*$K$3)+(L13*$L$3))/SUM(C13:L13)</f>
        <v>5.4184999999999999</v>
      </c>
    </row>
    <row r="14" spans="1:18" x14ac:dyDescent="0.25">
      <c r="A14" s="5">
        <v>1952</v>
      </c>
      <c r="B14" s="4">
        <v>4.5</v>
      </c>
      <c r="C14">
        <v>26</v>
      </c>
      <c r="D14">
        <v>16</v>
      </c>
      <c r="E14">
        <v>13</v>
      </c>
      <c r="F14">
        <v>9</v>
      </c>
      <c r="G14">
        <v>0</v>
      </c>
      <c r="H14">
        <v>0</v>
      </c>
      <c r="I14">
        <v>0</v>
      </c>
      <c r="J14">
        <v>0</v>
      </c>
      <c r="K14">
        <v>18.5</v>
      </c>
      <c r="L14">
        <v>17.5</v>
      </c>
      <c r="M14" s="5">
        <v>1952</v>
      </c>
      <c r="N14" s="12">
        <f>((C14*$C$3)+(D14*$D$3)+(E14*$E$3)+(F14*$F$3)+(G14*$G$3)+(H14*$H$3)+(I14*$I$3)+(J14*$J$3)+(K14*$K$3)+(L14*$L$3))/SUM(C14:L14)</f>
        <v>5.8254999999999999</v>
      </c>
    </row>
    <row r="15" spans="1:18" x14ac:dyDescent="0.25">
      <c r="A15" s="5">
        <v>1946</v>
      </c>
      <c r="B15" s="4">
        <v>5</v>
      </c>
      <c r="C15">
        <v>20</v>
      </c>
      <c r="D15">
        <v>17</v>
      </c>
      <c r="E15">
        <v>18</v>
      </c>
      <c r="F15">
        <v>4</v>
      </c>
      <c r="G15">
        <v>1</v>
      </c>
      <c r="H15">
        <v>0</v>
      </c>
      <c r="I15">
        <v>0</v>
      </c>
      <c r="J15">
        <v>0</v>
      </c>
      <c r="K15">
        <v>22</v>
      </c>
      <c r="L15">
        <v>18</v>
      </c>
      <c r="M15" s="5">
        <v>1946</v>
      </c>
      <c r="N15" s="12">
        <f>((C15*$C$3)+(D15*$D$3)+(E15*$E$3)+(F15*$F$3)+(G15*$G$3)+(H15*$H$3)+(I15*$I$3)+(J15*$J$3)+(K15*$K$3)+(L15*$L$3))/SUM(C15:L15)</f>
        <v>5.9529999999999994</v>
      </c>
    </row>
    <row r="16" spans="1:18" x14ac:dyDescent="0.25">
      <c r="A16" s="5">
        <v>1940</v>
      </c>
      <c r="B16" s="4">
        <v>5.5</v>
      </c>
      <c r="C16">
        <v>16</v>
      </c>
      <c r="D16">
        <v>22</v>
      </c>
      <c r="E16">
        <v>22</v>
      </c>
      <c r="F16">
        <v>2</v>
      </c>
      <c r="G16">
        <v>0</v>
      </c>
      <c r="H16">
        <v>0</v>
      </c>
      <c r="I16">
        <v>0</v>
      </c>
      <c r="J16">
        <v>0</v>
      </c>
      <c r="K16">
        <v>20</v>
      </c>
      <c r="L16">
        <v>18</v>
      </c>
      <c r="M16" s="5">
        <v>1940</v>
      </c>
      <c r="N16" s="12">
        <f>((C16*$C$3)+(D16*$D$3)+(E16*$E$3)+(F16*$F$3)+(G16*$G$3)+(H16*$H$3)+(I16*$I$3)+(J16*$J$3)+(K16*$K$3)+(L16*$L$3))/SUM(C16:L16)</f>
        <v>5.8959999999999999</v>
      </c>
    </row>
    <row r="17" spans="1:14" x14ac:dyDescent="0.25">
      <c r="A17" s="5">
        <v>1932</v>
      </c>
      <c r="B17" s="4">
        <v>6</v>
      </c>
      <c r="C17">
        <v>16</v>
      </c>
      <c r="D17">
        <v>21</v>
      </c>
      <c r="E17">
        <v>21</v>
      </c>
      <c r="F17">
        <v>1</v>
      </c>
      <c r="G17">
        <v>0.8</v>
      </c>
      <c r="H17">
        <v>0.4</v>
      </c>
      <c r="I17">
        <v>0.3</v>
      </c>
      <c r="J17">
        <v>0.5</v>
      </c>
      <c r="K17">
        <v>21</v>
      </c>
      <c r="L17">
        <v>18</v>
      </c>
      <c r="M17" s="5">
        <v>1932</v>
      </c>
      <c r="N17" s="12">
        <f>((C17*$C$3)+(D17*$D$3)+(E17*$E$3)+(F17*$F$3)+(G17*$G$3)+(H17*$H$3)+(I17*$I$3)+(J17*$J$3)+(K17*$K$3)+(L17*$L$3))/SUM(C17:L17)</f>
        <v>5.9446999999999992</v>
      </c>
    </row>
    <row r="18" spans="1:14" x14ac:dyDescent="0.25">
      <c r="A18" s="5">
        <v>1922</v>
      </c>
      <c r="B18" s="4">
        <v>6.5</v>
      </c>
      <c r="C18">
        <v>14</v>
      </c>
      <c r="D18">
        <v>20.5</v>
      </c>
      <c r="E18">
        <v>20.5</v>
      </c>
      <c r="F18">
        <v>10.5</v>
      </c>
      <c r="G18">
        <v>0</v>
      </c>
      <c r="H18">
        <v>0</v>
      </c>
      <c r="I18">
        <v>0</v>
      </c>
      <c r="J18">
        <v>0</v>
      </c>
      <c r="K18">
        <v>20</v>
      </c>
      <c r="L18">
        <v>14.5</v>
      </c>
      <c r="M18" s="5">
        <v>1922</v>
      </c>
      <c r="N18" s="12">
        <f>((C18*$C$3)+(D18*$D$3)+(E18*$E$3)+(F18*$F$3)+(G18*$G$3)+(H18*$H$3)+(I18*$I$3)+(J18*$J$3)+(K18*$K$3)+(L18*$L$3))/SUM(C18:L18)</f>
        <v>5.8239999999999998</v>
      </c>
    </row>
    <row r="19" spans="1:14" x14ac:dyDescent="0.25">
      <c r="A19" s="5">
        <v>1920</v>
      </c>
      <c r="B19" s="4">
        <v>7</v>
      </c>
      <c r="C19">
        <v>14.3</v>
      </c>
      <c r="D19">
        <v>19.3</v>
      </c>
      <c r="E19">
        <v>19.3</v>
      </c>
      <c r="F19">
        <v>9.3000000000000007</v>
      </c>
      <c r="G19">
        <v>0</v>
      </c>
      <c r="H19">
        <v>1.3</v>
      </c>
      <c r="I19">
        <v>0</v>
      </c>
      <c r="J19">
        <v>12</v>
      </c>
      <c r="K19">
        <v>12.5</v>
      </c>
      <c r="L19">
        <v>12</v>
      </c>
      <c r="M19" s="5">
        <v>1920</v>
      </c>
      <c r="N19" s="12">
        <f>((C19*$C$3)+(D19*$D$3)+(E19*$E$3)+(F19*$F$3)+(G19*$G$3)+(H19*$H$3)+(I19*$I$3)+(J19*$J$3)+(K19*$K$3)+(L19*$L$3))/SUM(C19:L19)</f>
        <v>5.8022</v>
      </c>
    </row>
    <row r="20" spans="1:14" x14ac:dyDescent="0.25">
      <c r="A20" s="5">
        <v>1914</v>
      </c>
      <c r="B20" s="4">
        <v>7.5</v>
      </c>
      <c r="C20">
        <v>12.5</v>
      </c>
      <c r="D20">
        <v>17.5</v>
      </c>
      <c r="E20">
        <v>17.5</v>
      </c>
      <c r="F20">
        <v>7.5</v>
      </c>
      <c r="G20">
        <v>0</v>
      </c>
      <c r="H20">
        <v>1.5</v>
      </c>
      <c r="I20">
        <v>1.5</v>
      </c>
      <c r="J20">
        <v>15</v>
      </c>
      <c r="K20">
        <v>14</v>
      </c>
      <c r="L20">
        <v>13</v>
      </c>
      <c r="M20" s="5">
        <v>1914</v>
      </c>
      <c r="N20" s="12">
        <f>((C20*$C$3)+(D20*$D$3)+(E20*$E$3)+(F20*$F$3)+(G20*$G$3)+(H20*$H$3)+(I20*$I$3)+(J20*$J$3)+(K20*$K$3)+(L20*$L$3))/SUM(C20:L20)</f>
        <v>5.9740000000000002</v>
      </c>
    </row>
    <row r="21" spans="1:14" x14ac:dyDescent="0.25">
      <c r="A21" s="5">
        <v>1903</v>
      </c>
      <c r="B21" s="4">
        <v>8</v>
      </c>
      <c r="C21">
        <v>11.4</v>
      </c>
      <c r="D21">
        <v>17</v>
      </c>
      <c r="E21">
        <v>17</v>
      </c>
      <c r="F21">
        <v>7</v>
      </c>
      <c r="G21">
        <v>0</v>
      </c>
      <c r="H21">
        <v>1</v>
      </c>
      <c r="I21">
        <v>1.1000000000000001</v>
      </c>
      <c r="J21">
        <v>15.5</v>
      </c>
      <c r="K21">
        <v>15</v>
      </c>
      <c r="L21">
        <v>15</v>
      </c>
      <c r="M21" s="5">
        <v>1903</v>
      </c>
      <c r="N21" s="12">
        <f>((C21*$C$3)+(D21*$D$3)+(E21*$E$3)+(F21*$F$3)+(G21*$G$3)+(H21*$H$3)+(I21*$I$3)+(J21*$J$3)+(K21*$K$3)+(L21*$L$3))/SUM(C21:L21)</f>
        <v>6.0756999999999994</v>
      </c>
    </row>
    <row r="22" spans="1:14" x14ac:dyDescent="0.25">
      <c r="A22" s="5">
        <v>1889</v>
      </c>
      <c r="B22" s="4">
        <v>8.5</v>
      </c>
      <c r="C22">
        <v>6</v>
      </c>
      <c r="D22">
        <v>12.5</v>
      </c>
      <c r="E22">
        <v>12.5</v>
      </c>
      <c r="F22">
        <v>2.5</v>
      </c>
      <c r="G22">
        <v>0</v>
      </c>
      <c r="H22">
        <v>0</v>
      </c>
      <c r="I22">
        <v>0</v>
      </c>
      <c r="J22">
        <v>23.5</v>
      </c>
      <c r="K22">
        <v>25</v>
      </c>
      <c r="L22">
        <v>18</v>
      </c>
      <c r="M22" s="5">
        <v>1889</v>
      </c>
      <c r="N22" s="12">
        <f>((C22*$C$3)+(D22*$D$3)+(E22*$E$3)+(F22*$F$3)+(G22*$G$3)+(H22*$H$3)+(I22*$I$3)+(J22*$J$3)+(K22*$K$3)+(L22*$L$3))/SUM(C22:L22)</f>
        <v>6.61</v>
      </c>
    </row>
    <row r="23" spans="1:14" x14ac:dyDescent="0.25">
      <c r="A23" s="5">
        <v>1876</v>
      </c>
      <c r="B23" s="4">
        <v>9</v>
      </c>
      <c r="C23">
        <v>4.2</v>
      </c>
      <c r="D23">
        <v>3.2</v>
      </c>
      <c r="E23">
        <v>3.2</v>
      </c>
      <c r="F23">
        <v>3.2</v>
      </c>
      <c r="G23">
        <v>0</v>
      </c>
      <c r="H23">
        <v>0.2</v>
      </c>
      <c r="I23">
        <v>1</v>
      </c>
      <c r="J23">
        <v>33</v>
      </c>
      <c r="K23">
        <v>30</v>
      </c>
      <c r="L23">
        <v>22</v>
      </c>
      <c r="M23" s="5">
        <v>1876</v>
      </c>
      <c r="N23" s="12">
        <f>((C23*$C$3)+(D23*$D$3)+(E23*$E$3)+(F23*$F$3)+(G23*$G$3)+(H23*$H$3)+(I23*$I$3)+(J23*$J$3)+(K23*$K$3)+(L23*$L$3))/SUM(C23:L23)</f>
        <v>7.1387999999999989</v>
      </c>
    </row>
    <row r="24" spans="1:14" x14ac:dyDescent="0.25">
      <c r="A24" s="5">
        <v>1865</v>
      </c>
      <c r="B24" s="4">
        <v>9.5</v>
      </c>
      <c r="C24">
        <v>2.2000000000000002</v>
      </c>
      <c r="D24">
        <v>1.2</v>
      </c>
      <c r="E24">
        <v>1.2</v>
      </c>
      <c r="F24">
        <v>0</v>
      </c>
      <c r="G24">
        <v>0</v>
      </c>
      <c r="H24">
        <v>0.4</v>
      </c>
      <c r="I24">
        <v>1</v>
      </c>
      <c r="J24">
        <v>36</v>
      </c>
      <c r="K24">
        <v>34</v>
      </c>
      <c r="L24">
        <v>24</v>
      </c>
      <c r="M24" s="5">
        <v>1865</v>
      </c>
      <c r="N24" s="12">
        <f>((C24*$C$3)+(D24*$D$3)+(E24*$E$3)+(F24*$F$3)+(G24*$G$3)+(H24*$H$3)+(I24*$I$3)+(J24*$J$3)+(K24*$K$3)+(L24*$L$3))/SUM(C24:L24)</f>
        <v>7.3828000000000005</v>
      </c>
    </row>
    <row r="25" spans="1:14" x14ac:dyDescent="0.25">
      <c r="A25" s="5">
        <v>1850</v>
      </c>
      <c r="B25" s="4">
        <v>10</v>
      </c>
      <c r="C25">
        <v>3</v>
      </c>
      <c r="D25">
        <v>1</v>
      </c>
      <c r="E25">
        <v>1</v>
      </c>
      <c r="F25">
        <v>0</v>
      </c>
      <c r="G25">
        <v>0</v>
      </c>
      <c r="H25">
        <v>1</v>
      </c>
      <c r="I25">
        <v>2</v>
      </c>
      <c r="J25">
        <v>36</v>
      </c>
      <c r="K25">
        <v>28</v>
      </c>
      <c r="L25">
        <v>28</v>
      </c>
      <c r="M25" s="5">
        <v>1850</v>
      </c>
      <c r="N25" s="12">
        <f>((C25*$C$3)+(D25*$D$3)+(E25*$E$3)+(F25*$F$3)+(G25*$G$3)+(H25*$H$3)+(I25*$I$3)+(J25*$J$3)+(K25*$K$3)+(L25*$L$3))/SUM(C25:L25)</f>
        <v>7.3839999999999995</v>
      </c>
    </row>
  </sheetData>
  <mergeCells count="5">
    <mergeCell ref="C4:L4"/>
    <mergeCell ref="A2:A4"/>
    <mergeCell ref="A1:L1"/>
    <mergeCell ref="M2:M4"/>
    <mergeCell ref="N4:R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UWSP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Slemmons, Krista</dc:creator>
  <cp:lastModifiedBy>Slemmons, Krista</cp:lastModifiedBy>
  <dcterms:created xsi:type="dcterms:W3CDTF">2017-10-06T15:57:03Z</dcterms:created>
  <dcterms:modified xsi:type="dcterms:W3CDTF">2018-04-12T00:25:26Z</dcterms:modified>
</cp:coreProperties>
</file>